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/>
  <mc:AlternateContent xmlns:mc="http://schemas.openxmlformats.org/markup-compatibility/2006">
    <mc:Choice Requires="x15">
      <x15ac:absPath xmlns:x15ac="http://schemas.microsoft.com/office/spreadsheetml/2010/11/ac" url="/Users/alejandrotellez/Library/Mobile Documents/com~apple~CloudDocs/Portatil (Mac - Personal)/Personal/Finanzas para/Análisis Financiero/Indicadores Financieros/"/>
    </mc:Choice>
  </mc:AlternateContent>
  <xr:revisionPtr revIDLastSave="0" documentId="13_ncr:1_{FD4E2BC1-1126-464D-9444-4B03B8DEDBE4}" xr6:coauthVersionLast="36" xr6:coauthVersionMax="36" xr10:uidLastSave="{00000000-0000-0000-0000-000000000000}"/>
  <bookViews>
    <workbookView xWindow="0" yWindow="460" windowWidth="13620" windowHeight="13700" tabRatio="500" xr2:uid="{00000000-000D-0000-FFFF-FFFF00000000}"/>
  </bookViews>
  <sheets>
    <sheet name="Hoja1" sheetId="1" r:id="rId1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1" l="1"/>
  <c r="C29" i="1"/>
  <c r="D12" i="1"/>
  <c r="D15" i="1"/>
  <c r="D16" i="1"/>
  <c r="C12" i="1"/>
  <c r="C15" i="1"/>
  <c r="C16" i="1"/>
  <c r="C41" i="1"/>
  <c r="C42" i="1"/>
  <c r="C47" i="1"/>
  <c r="C50" i="1"/>
  <c r="C51" i="1"/>
  <c r="C54" i="1"/>
  <c r="C56" i="1"/>
  <c r="D22" i="1"/>
  <c r="C22" i="1"/>
  <c r="D24" i="1"/>
  <c r="D25" i="1"/>
  <c r="D30" i="1"/>
  <c r="D32" i="1"/>
  <c r="C24" i="1"/>
  <c r="C25" i="1"/>
  <c r="C30" i="1"/>
  <c r="C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ALEJANDRO</author>
  </authors>
  <commentList>
    <comment ref="B6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ALEJANDRO:</t>
        </r>
        <r>
          <rPr>
            <sz val="9"/>
            <color indexed="81"/>
            <rFont val="Tahoma"/>
            <family val="2"/>
          </rPr>
          <t xml:space="preserve">
Nótese que el activo corriente de menor rotación es el inventario, con un promedio de 142 días</t>
        </r>
      </text>
    </comment>
    <comment ref="B8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ALEJANDRO:</t>
        </r>
        <r>
          <rPr>
            <sz val="9"/>
            <color indexed="81"/>
            <rFont val="Tahoma"/>
            <family val="2"/>
          </rPr>
          <t xml:space="preserve">
Para el primer periodo es imposible calcular las compras. Por esta razón no se muestra el indicador.</t>
        </r>
      </text>
    </comment>
  </commentList>
</comments>
</file>

<file path=xl/sharedStrings.xml><?xml version="1.0" encoding="utf-8"?>
<sst xmlns="http://schemas.openxmlformats.org/spreadsheetml/2006/main" count="150" uniqueCount="102">
  <si>
    <t>Inventarios</t>
  </si>
  <si>
    <t>Cuentas por pagar</t>
  </si>
  <si>
    <t>Utilidades retenidas</t>
  </si>
  <si>
    <t>Comisiones</t>
  </si>
  <si>
    <t>Servicios públicos</t>
  </si>
  <si>
    <t>Compras</t>
  </si>
  <si>
    <t>Deuda de corto plazo</t>
  </si>
  <si>
    <t>Gastos financieros</t>
  </si>
  <si>
    <t>Impuestos</t>
  </si>
  <si>
    <t>Costo de ventas</t>
  </si>
  <si>
    <t>Inventario inicial</t>
  </si>
  <si>
    <t>Inventario final</t>
  </si>
  <si>
    <t>KTNO</t>
  </si>
  <si>
    <t>Patrimonio</t>
  </si>
  <si>
    <t>Estado de Situación Financiera</t>
  </si>
  <si>
    <t>(Valores expresados en pesos colombianos)</t>
  </si>
  <si>
    <t>Rubro/Periodo</t>
  </si>
  <si>
    <t>ACTIVO</t>
  </si>
  <si>
    <t>Activo corriente</t>
  </si>
  <si>
    <t>Efectivo</t>
  </si>
  <si>
    <t>Cuentas por cobrar</t>
  </si>
  <si>
    <t>Total activo corriente</t>
  </si>
  <si>
    <t>Activo no corriente</t>
  </si>
  <si>
    <t>Propiedades, planta y equipo neto</t>
  </si>
  <si>
    <t>Total activo no corriente</t>
  </si>
  <si>
    <t>TOTAL ACTIVOS</t>
  </si>
  <si>
    <t>PASIVO</t>
  </si>
  <si>
    <t>Pasivo corriente</t>
  </si>
  <si>
    <t>Prestaciones laborales por pagar</t>
  </si>
  <si>
    <t>Obligaciones financieras</t>
  </si>
  <si>
    <t>Total pasivo corriente</t>
  </si>
  <si>
    <t>Total pasivo no corriente</t>
  </si>
  <si>
    <t>TOTAL PASIVOS</t>
  </si>
  <si>
    <t>PATRIMONIO</t>
  </si>
  <si>
    <t>Aportes de capital</t>
  </si>
  <si>
    <t>TOTAL PASIVO Y PATRIMONIO</t>
  </si>
  <si>
    <t>TOTAL PATRIMONIO</t>
  </si>
  <si>
    <t>Check</t>
  </si>
  <si>
    <t>Diciembre X1</t>
  </si>
  <si>
    <t>A 31 de diciembre del año X2</t>
  </si>
  <si>
    <t>Diciembre X2</t>
  </si>
  <si>
    <t>Estado de Rendimiento Financiero</t>
  </si>
  <si>
    <t>Ingresos operacionales</t>
  </si>
  <si>
    <t>Utilidad bruta</t>
  </si>
  <si>
    <t>Gastos de administración</t>
  </si>
  <si>
    <t>Nómina administrativa</t>
  </si>
  <si>
    <t>Gastos de publicidad</t>
  </si>
  <si>
    <t>Depreciación</t>
  </si>
  <si>
    <t>Gastos de ventas</t>
  </si>
  <si>
    <t>Nómina de ventas</t>
  </si>
  <si>
    <t>Utilidad operacional</t>
  </si>
  <si>
    <t>Intereses</t>
  </si>
  <si>
    <t>Otros</t>
  </si>
  <si>
    <t>Utilidad antes de impuestos</t>
  </si>
  <si>
    <t>Utilidad neta final</t>
  </si>
  <si>
    <t>Indicadores de liquidez</t>
  </si>
  <si>
    <t>Razón corriente</t>
  </si>
  <si>
    <t>Prueba ácida</t>
  </si>
  <si>
    <t>Activo menos líquido</t>
  </si>
  <si>
    <t>Indicadores de eficiencia</t>
  </si>
  <si>
    <t>Rotación de cuentas por cobrar (veces)</t>
  </si>
  <si>
    <t>Días del periodo</t>
  </si>
  <si>
    <t>Rotación de cuentas por cobrar (días)</t>
  </si>
  <si>
    <t>Rotación de inventarios (días)</t>
  </si>
  <si>
    <t>Rotación de inventarios (veces)</t>
  </si>
  <si>
    <t>Rotación de cuentas por pagar (días)</t>
  </si>
  <si>
    <t>Rotación de cuentas por pagar (veces)</t>
  </si>
  <si>
    <t>Corto plazo</t>
  </si>
  <si>
    <t>Largo plazo</t>
  </si>
  <si>
    <t>Rotación de KTNO (días)</t>
  </si>
  <si>
    <t>Rotación de KTNO (veces)</t>
  </si>
  <si>
    <t>Rotación del Activo Total (días)</t>
  </si>
  <si>
    <t>Rotación del Activo Total (veces)</t>
  </si>
  <si>
    <t>Activo total</t>
  </si>
  <si>
    <t>Indicadores de rentabilidad</t>
  </si>
  <si>
    <t>Márgenes</t>
  </si>
  <si>
    <t>Margen bruto</t>
  </si>
  <si>
    <t>Margen Operacional</t>
  </si>
  <si>
    <t>Margen EBITDA</t>
  </si>
  <si>
    <t>EBITDA</t>
  </si>
  <si>
    <t>Amortizaciones no financieras</t>
  </si>
  <si>
    <t>Margen Neto</t>
  </si>
  <si>
    <t>Utilidad neta</t>
  </si>
  <si>
    <t>ROA</t>
  </si>
  <si>
    <t>Activos totales</t>
  </si>
  <si>
    <t>ROE</t>
  </si>
  <si>
    <t>Contribución financiera</t>
  </si>
  <si>
    <t>Rentabilidad de la empresa</t>
  </si>
  <si>
    <t>Rentabilidad de los propietarios</t>
  </si>
  <si>
    <t>Generación de valor</t>
  </si>
  <si>
    <t>Indicadores de apalancamiento</t>
  </si>
  <si>
    <t>Razón de endeudamiento</t>
  </si>
  <si>
    <t>Deuda financiera</t>
  </si>
  <si>
    <t>Estructura de capital</t>
  </si>
  <si>
    <t>Indicadores de capacidad de servicio de la deuda</t>
  </si>
  <si>
    <t>Cobertura de intereses</t>
  </si>
  <si>
    <t>Gasto de intereses</t>
  </si>
  <si>
    <t>Cobertura de intereses ajustada</t>
  </si>
  <si>
    <t>Concentración de la deuda</t>
  </si>
  <si>
    <t>Deuda total</t>
  </si>
  <si>
    <t>Deuda de largo plazo</t>
  </si>
  <si>
    <t>Apalancamiento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</si>
</sst>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1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41" fontId="0" fillId="0" borderId="0" xfId="0" applyNumberFormat="1"/>
    <xf numFmtId="0" fontId="3" fillId="0" borderId="0" xfId="0" applyFont="1"/>
    <xf numFmtId="41" fontId="3" fillId="0" borderId="0" xfId="0" applyNumberFormat="1" applyFont="1"/>
    <xf numFmtId="164" fontId="0" fillId="0" borderId="0" xfId="0" applyNumberFormat="1"/>
    <xf numFmtId="0" fontId="0" fillId="0" borderId="1" xfId="0" applyBorder="1"/>
    <xf numFmtId="41" fontId="0" fillId="0" borderId="1" xfId="2" applyFont="1" applyBorder="1"/>
    <xf numFmtId="41" fontId="0" fillId="0" borderId="1" xfId="0" applyNumberFormat="1" applyBorder="1"/>
    <xf numFmtId="0" fontId="0" fillId="0" borderId="1" xfId="0" applyFont="1" applyBorder="1"/>
    <xf numFmtId="0" fontId="0" fillId="0" borderId="1" xfId="0" applyBorder="1" applyAlignment="1">
      <alignment horizontal="left" indent="1"/>
    </xf>
    <xf numFmtId="41" fontId="0" fillId="0" borderId="1" xfId="2" applyFont="1" applyBorder="1" applyAlignment="1">
      <alignment horizontal="left" indent="1"/>
    </xf>
    <xf numFmtId="0" fontId="2" fillId="2" borderId="1" xfId="0" applyFont="1" applyFill="1" applyBorder="1"/>
    <xf numFmtId="0" fontId="0" fillId="2" borderId="1" xfId="0" applyFill="1" applyBorder="1"/>
    <xf numFmtId="41" fontId="2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3" borderId="1" xfId="0" applyFill="1" applyBorder="1"/>
    <xf numFmtId="41" fontId="2" fillId="3" borderId="1" xfId="0" applyNumberFormat="1" applyFont="1" applyFill="1" applyBorder="1"/>
    <xf numFmtId="41" fontId="2" fillId="2" borderId="1" xfId="2" applyFont="1" applyFill="1" applyBorder="1"/>
    <xf numFmtId="2" fontId="3" fillId="0" borderId="0" xfId="0" applyNumberFormat="1" applyFont="1"/>
    <xf numFmtId="43" fontId="3" fillId="0" borderId="0" xfId="0" applyNumberFormat="1" applyFont="1"/>
    <xf numFmtId="0" fontId="3" fillId="0" borderId="0" xfId="0" applyFont="1" applyAlignment="1">
      <alignment horizontal="left"/>
    </xf>
    <xf numFmtId="1" fontId="3" fillId="0" borderId="0" xfId="0" applyNumberFormat="1" applyFont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41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41" fontId="0" fillId="0" borderId="0" xfId="0" applyNumberFormat="1" applyFill="1"/>
    <xf numFmtId="10" fontId="3" fillId="0" borderId="0" xfId="1" applyNumberFormat="1" applyFont="1"/>
    <xf numFmtId="10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52"/>
  <sheetViews>
    <sheetView showGridLines="0" tabSelected="1" topLeftCell="A127" zoomScale="101" workbookViewId="0">
      <selection activeCell="D139" sqref="D139"/>
    </sheetView>
  </sheetViews>
  <sheetFormatPr baseColWidth="10" defaultColWidth="10.83203125" defaultRowHeight="16" outlineLevelRow="1" x14ac:dyDescent="0.2"/>
  <cols>
    <col min="1" max="1" width="3" customWidth="1"/>
    <col min="2" max="2" width="35" bestFit="1" customWidth="1"/>
    <col min="3" max="3" width="13.6640625" bestFit="1" customWidth="1"/>
    <col min="4" max="4" width="12.1640625" bestFit="1" customWidth="1"/>
  </cols>
  <sheetData>
    <row r="2" spans="2:5" x14ac:dyDescent="0.2">
      <c r="B2" s="38" t="s">
        <v>14</v>
      </c>
      <c r="C2" s="38"/>
      <c r="D2" s="38"/>
    </row>
    <row r="3" spans="2:5" x14ac:dyDescent="0.2">
      <c r="B3" s="36" t="s">
        <v>39</v>
      </c>
      <c r="C3" s="36"/>
      <c r="D3" s="36"/>
    </row>
    <row r="4" spans="2:5" x14ac:dyDescent="0.2">
      <c r="B4" s="36" t="s">
        <v>15</v>
      </c>
      <c r="C4" s="36"/>
      <c r="D4" s="36"/>
      <c r="E4" s="36"/>
    </row>
    <row r="6" spans="2:5" x14ac:dyDescent="0.2">
      <c r="B6" s="18" t="s">
        <v>16</v>
      </c>
      <c r="C6" s="18" t="s">
        <v>38</v>
      </c>
      <c r="D6" s="18" t="s">
        <v>40</v>
      </c>
    </row>
    <row r="7" spans="2:5" x14ac:dyDescent="0.2">
      <c r="B7" s="19" t="s">
        <v>17</v>
      </c>
      <c r="C7" s="20"/>
      <c r="D7" s="20"/>
    </row>
    <row r="8" spans="2:5" x14ac:dyDescent="0.2">
      <c r="B8" s="15" t="s">
        <v>18</v>
      </c>
      <c r="C8" s="16"/>
      <c r="D8" s="16"/>
    </row>
    <row r="9" spans="2:5" x14ac:dyDescent="0.2">
      <c r="B9" s="9" t="s">
        <v>19</v>
      </c>
      <c r="C9" s="10">
        <v>66000000</v>
      </c>
      <c r="D9" s="10">
        <v>3750000</v>
      </c>
    </row>
    <row r="10" spans="2:5" x14ac:dyDescent="0.2">
      <c r="B10" s="9" t="s">
        <v>20</v>
      </c>
      <c r="C10" s="10">
        <v>163000000</v>
      </c>
      <c r="D10" s="10">
        <v>190710000</v>
      </c>
      <c r="E10" s="8"/>
    </row>
    <row r="11" spans="2:5" x14ac:dyDescent="0.2">
      <c r="B11" s="9" t="s">
        <v>0</v>
      </c>
      <c r="C11" s="10">
        <v>151000000</v>
      </c>
      <c r="D11" s="10">
        <v>172140000.00000003</v>
      </c>
      <c r="E11" s="8"/>
    </row>
    <row r="12" spans="2:5" x14ac:dyDescent="0.2">
      <c r="B12" s="15" t="s">
        <v>21</v>
      </c>
      <c r="C12" s="17">
        <f>SUM(C9:C11)</f>
        <v>380000000</v>
      </c>
      <c r="D12" s="17">
        <f>SUM(D9:D11)</f>
        <v>366600000</v>
      </c>
      <c r="E12" s="8"/>
    </row>
    <row r="13" spans="2:5" x14ac:dyDescent="0.2">
      <c r="B13" s="15" t="s">
        <v>22</v>
      </c>
      <c r="C13" s="16"/>
      <c r="D13" s="16"/>
      <c r="E13" s="8"/>
    </row>
    <row r="14" spans="2:5" x14ac:dyDescent="0.2">
      <c r="B14" s="9" t="s">
        <v>23</v>
      </c>
      <c r="C14" s="11">
        <v>500000000</v>
      </c>
      <c r="D14" s="10">
        <v>575000000</v>
      </c>
      <c r="E14" s="8"/>
    </row>
    <row r="15" spans="2:5" x14ac:dyDescent="0.2">
      <c r="B15" s="15" t="s">
        <v>24</v>
      </c>
      <c r="C15" s="17">
        <f>C14</f>
        <v>500000000</v>
      </c>
      <c r="D15" s="17">
        <f>D14</f>
        <v>575000000</v>
      </c>
      <c r="E15" s="8"/>
    </row>
    <row r="16" spans="2:5" x14ac:dyDescent="0.2">
      <c r="B16" s="19" t="s">
        <v>25</v>
      </c>
      <c r="C16" s="21">
        <f>C12+C15</f>
        <v>880000000</v>
      </c>
      <c r="D16" s="21">
        <f>D12+D15</f>
        <v>941600000</v>
      </c>
      <c r="E16" s="8"/>
    </row>
    <row r="17" spans="2:5" x14ac:dyDescent="0.2">
      <c r="B17" s="19" t="s">
        <v>26</v>
      </c>
      <c r="C17" s="19"/>
      <c r="D17" s="20"/>
      <c r="E17" s="8"/>
    </row>
    <row r="18" spans="2:5" x14ac:dyDescent="0.2">
      <c r="B18" s="15" t="s">
        <v>27</v>
      </c>
      <c r="C18" s="16"/>
      <c r="D18" s="16"/>
      <c r="E18" s="8"/>
    </row>
    <row r="19" spans="2:5" x14ac:dyDescent="0.2">
      <c r="B19" s="9" t="s">
        <v>1</v>
      </c>
      <c r="C19" s="10">
        <v>50000000</v>
      </c>
      <c r="D19" s="10">
        <v>56499999.999999993</v>
      </c>
      <c r="E19" s="8"/>
    </row>
    <row r="20" spans="2:5" x14ac:dyDescent="0.2">
      <c r="B20" s="9" t="s">
        <v>28</v>
      </c>
      <c r="C20" s="10">
        <v>80000000</v>
      </c>
      <c r="D20" s="10">
        <v>89600000.000000015</v>
      </c>
      <c r="E20" s="8"/>
    </row>
    <row r="21" spans="2:5" x14ac:dyDescent="0.2">
      <c r="B21" s="12" t="s">
        <v>29</v>
      </c>
      <c r="C21" s="10">
        <v>50000000</v>
      </c>
      <c r="D21" s="10">
        <v>59500000</v>
      </c>
      <c r="E21" s="8"/>
    </row>
    <row r="22" spans="2:5" x14ac:dyDescent="0.2">
      <c r="B22" s="15" t="s">
        <v>30</v>
      </c>
      <c r="C22" s="17">
        <f>SUM(C19:C21)</f>
        <v>180000000</v>
      </c>
      <c r="D22" s="17">
        <f>SUM(D19:D21)</f>
        <v>205600000</v>
      </c>
      <c r="E22" s="8"/>
    </row>
    <row r="23" spans="2:5" x14ac:dyDescent="0.2">
      <c r="B23" s="12" t="s">
        <v>29</v>
      </c>
      <c r="C23" s="11">
        <v>200000000</v>
      </c>
      <c r="D23" s="10">
        <v>222000000.00000003</v>
      </c>
      <c r="E23" s="8"/>
    </row>
    <row r="24" spans="2:5" x14ac:dyDescent="0.2">
      <c r="B24" s="15" t="s">
        <v>31</v>
      </c>
      <c r="C24" s="17">
        <f>C23</f>
        <v>200000000</v>
      </c>
      <c r="D24" s="17">
        <f>D23</f>
        <v>222000000.00000003</v>
      </c>
      <c r="E24" s="8"/>
    </row>
    <row r="25" spans="2:5" x14ac:dyDescent="0.2">
      <c r="B25" s="19" t="s">
        <v>32</v>
      </c>
      <c r="C25" s="21">
        <f>C22+C24</f>
        <v>380000000</v>
      </c>
      <c r="D25" s="21">
        <f>D22+D24</f>
        <v>427600000</v>
      </c>
      <c r="E25" s="8"/>
    </row>
    <row r="26" spans="2:5" x14ac:dyDescent="0.2">
      <c r="B26" s="19" t="s">
        <v>33</v>
      </c>
      <c r="C26" s="20"/>
      <c r="D26" s="20"/>
      <c r="E26" s="8"/>
    </row>
    <row r="27" spans="2:5" x14ac:dyDescent="0.2">
      <c r="B27" s="12" t="s">
        <v>34</v>
      </c>
      <c r="C27" s="10">
        <v>400000000</v>
      </c>
      <c r="D27" s="10">
        <v>400000000</v>
      </c>
      <c r="E27" s="8"/>
    </row>
    <row r="28" spans="2:5" x14ac:dyDescent="0.2">
      <c r="B28" s="12" t="s">
        <v>2</v>
      </c>
      <c r="C28" s="10">
        <v>100000000</v>
      </c>
      <c r="D28" s="10">
        <v>114000000</v>
      </c>
      <c r="E28" s="8"/>
    </row>
    <row r="29" spans="2:5" x14ac:dyDescent="0.2">
      <c r="B29" s="19" t="s">
        <v>36</v>
      </c>
      <c r="C29" s="21">
        <f>SUM(C27:C28)</f>
        <v>500000000</v>
      </c>
      <c r="D29" s="21">
        <f>SUM(D27:D28)</f>
        <v>514000000</v>
      </c>
    </row>
    <row r="30" spans="2:5" x14ac:dyDescent="0.2">
      <c r="B30" s="19" t="s">
        <v>35</v>
      </c>
      <c r="C30" s="21">
        <f>C25+C29</f>
        <v>880000000</v>
      </c>
      <c r="D30" s="21">
        <f>D25+D29</f>
        <v>941600000</v>
      </c>
    </row>
    <row r="32" spans="2:5" x14ac:dyDescent="0.2">
      <c r="B32" s="6" t="s">
        <v>37</v>
      </c>
      <c r="C32" s="7">
        <f>C16-C30</f>
        <v>0</v>
      </c>
      <c r="D32" s="7">
        <f>D16-D30</f>
        <v>0</v>
      </c>
      <c r="E32" s="5"/>
    </row>
    <row r="34" spans="2:5" x14ac:dyDescent="0.2">
      <c r="B34" s="38" t="s">
        <v>41</v>
      </c>
      <c r="C34" s="38"/>
      <c r="D34" s="38"/>
    </row>
    <row r="35" spans="2:5" x14ac:dyDescent="0.2">
      <c r="B35" s="36" t="s">
        <v>39</v>
      </c>
      <c r="C35" s="36"/>
      <c r="D35" s="36"/>
    </row>
    <row r="36" spans="2:5" x14ac:dyDescent="0.2">
      <c r="B36" s="36" t="s">
        <v>15</v>
      </c>
      <c r="C36" s="36"/>
      <c r="D36" s="36"/>
      <c r="E36" s="36"/>
    </row>
    <row r="38" spans="2:5" x14ac:dyDescent="0.2">
      <c r="B38" s="18" t="s">
        <v>16</v>
      </c>
      <c r="C38" s="18" t="s">
        <v>38</v>
      </c>
      <c r="D38" s="18" t="s">
        <v>40</v>
      </c>
    </row>
    <row r="39" spans="2:5" x14ac:dyDescent="0.2">
      <c r="B39" s="15" t="s">
        <v>42</v>
      </c>
      <c r="C39" s="22">
        <v>750000000</v>
      </c>
      <c r="D39" s="22">
        <v>825000000.00000012</v>
      </c>
    </row>
    <row r="40" spans="2:5" x14ac:dyDescent="0.2">
      <c r="B40" s="9" t="s">
        <v>9</v>
      </c>
      <c r="C40" s="10">
        <v>393000000.02499998</v>
      </c>
      <c r="D40" s="10">
        <v>424440000.02700001</v>
      </c>
    </row>
    <row r="41" spans="2:5" x14ac:dyDescent="0.2">
      <c r="B41" s="15" t="s">
        <v>43</v>
      </c>
      <c r="C41" s="22">
        <f>C39-C40</f>
        <v>356999999.97500002</v>
      </c>
      <c r="D41" s="22">
        <v>400559999.97300011</v>
      </c>
    </row>
    <row r="42" spans="2:5" x14ac:dyDescent="0.2">
      <c r="B42" s="9" t="s">
        <v>44</v>
      </c>
      <c r="C42" s="10">
        <f>SUM(C43:C46)</f>
        <v>88000000</v>
      </c>
      <c r="D42" s="10">
        <v>94450000</v>
      </c>
    </row>
    <row r="43" spans="2:5" outlineLevel="1" x14ac:dyDescent="0.2">
      <c r="B43" s="13" t="s">
        <v>45</v>
      </c>
      <c r="C43" s="10">
        <v>9000000</v>
      </c>
      <c r="D43" s="10">
        <v>9405000</v>
      </c>
    </row>
    <row r="44" spans="2:5" outlineLevel="1" x14ac:dyDescent="0.2">
      <c r="B44" s="13" t="s">
        <v>46</v>
      </c>
      <c r="C44" s="10">
        <v>2500000</v>
      </c>
      <c r="D44" s="10">
        <v>2750000</v>
      </c>
    </row>
    <row r="45" spans="2:5" outlineLevel="1" x14ac:dyDescent="0.2">
      <c r="B45" s="13" t="s">
        <v>47</v>
      </c>
      <c r="C45" s="10">
        <v>50000000</v>
      </c>
      <c r="D45" s="10">
        <v>55000000.000000007</v>
      </c>
    </row>
    <row r="46" spans="2:5" outlineLevel="1" x14ac:dyDescent="0.2">
      <c r="B46" s="13" t="s">
        <v>4</v>
      </c>
      <c r="C46" s="10">
        <v>26500000</v>
      </c>
      <c r="D46" s="10">
        <v>27295000</v>
      </c>
    </row>
    <row r="47" spans="2:5" x14ac:dyDescent="0.2">
      <c r="B47" s="9" t="s">
        <v>48</v>
      </c>
      <c r="C47" s="10">
        <f>SUM(C48:C49)</f>
        <v>37000000</v>
      </c>
      <c r="D47" s="10">
        <v>40315000</v>
      </c>
    </row>
    <row r="48" spans="2:5" outlineLevel="1" x14ac:dyDescent="0.2">
      <c r="B48" s="13" t="s">
        <v>49</v>
      </c>
      <c r="C48" s="10">
        <v>7000000</v>
      </c>
      <c r="D48" s="10">
        <v>7314999.9999999991</v>
      </c>
    </row>
    <row r="49" spans="2:4" outlineLevel="1" x14ac:dyDescent="0.2">
      <c r="B49" s="13" t="s">
        <v>3</v>
      </c>
      <c r="C49" s="10">
        <v>30000000</v>
      </c>
      <c r="D49" s="10">
        <v>33000000.000000004</v>
      </c>
    </row>
    <row r="50" spans="2:4" x14ac:dyDescent="0.2">
      <c r="B50" s="15" t="s">
        <v>50</v>
      </c>
      <c r="C50" s="22">
        <f>C41-C42-C47</f>
        <v>231999999.97500002</v>
      </c>
      <c r="D50" s="22">
        <v>265794999.97300011</v>
      </c>
    </row>
    <row r="51" spans="2:4" x14ac:dyDescent="0.2">
      <c r="B51" s="9" t="s">
        <v>7</v>
      </c>
      <c r="C51" s="11">
        <f>C52+C53</f>
        <v>12000000</v>
      </c>
      <c r="D51" s="11">
        <v>13175000.000000002</v>
      </c>
    </row>
    <row r="52" spans="2:4" outlineLevel="1" x14ac:dyDescent="0.2">
      <c r="B52" s="13" t="s">
        <v>51</v>
      </c>
      <c r="C52" s="14">
        <v>11500000</v>
      </c>
      <c r="D52" s="10">
        <v>12650000.000000002</v>
      </c>
    </row>
    <row r="53" spans="2:4" outlineLevel="1" x14ac:dyDescent="0.2">
      <c r="B53" s="13" t="s">
        <v>52</v>
      </c>
      <c r="C53" s="14">
        <v>500000</v>
      </c>
      <c r="D53" s="10">
        <v>525000</v>
      </c>
    </row>
    <row r="54" spans="2:4" x14ac:dyDescent="0.2">
      <c r="B54" s="15" t="s">
        <v>53</v>
      </c>
      <c r="C54" s="17">
        <f>C50-C51</f>
        <v>219999999.97500002</v>
      </c>
      <c r="D54" s="17">
        <v>252619999.97300011</v>
      </c>
    </row>
    <row r="55" spans="2:4" x14ac:dyDescent="0.2">
      <c r="B55" s="9" t="s">
        <v>8</v>
      </c>
      <c r="C55" s="11">
        <v>66000000</v>
      </c>
      <c r="D55" s="10">
        <v>75785999.991900027</v>
      </c>
    </row>
    <row r="56" spans="2:4" x14ac:dyDescent="0.2">
      <c r="B56" s="15" t="s">
        <v>54</v>
      </c>
      <c r="C56" s="17">
        <f>C54-C55</f>
        <v>153999999.97500002</v>
      </c>
      <c r="D56" s="17">
        <v>176833999.98110008</v>
      </c>
    </row>
    <row r="58" spans="2:4" x14ac:dyDescent="0.2">
      <c r="B58" s="2" t="s">
        <v>55</v>
      </c>
    </row>
    <row r="59" spans="2:4" x14ac:dyDescent="0.2">
      <c r="B59" s="6" t="s">
        <v>56</v>
      </c>
      <c r="C59" s="23"/>
      <c r="D59" s="23"/>
    </row>
    <row r="60" spans="2:4" x14ac:dyDescent="0.2">
      <c r="B60" s="1" t="s">
        <v>18</v>
      </c>
      <c r="C60" s="5"/>
      <c r="D60" s="5"/>
    </row>
    <row r="61" spans="2:4" x14ac:dyDescent="0.2">
      <c r="B61" s="1" t="s">
        <v>27</v>
      </c>
      <c r="C61" s="5"/>
      <c r="D61" s="5"/>
    </row>
    <row r="62" spans="2:4" x14ac:dyDescent="0.2">
      <c r="B62" s="6" t="s">
        <v>57</v>
      </c>
      <c r="C62" s="24"/>
      <c r="D62" s="24"/>
    </row>
    <row r="63" spans="2:4" x14ac:dyDescent="0.2">
      <c r="B63" s="1" t="s">
        <v>18</v>
      </c>
      <c r="C63" s="5"/>
      <c r="D63" s="5"/>
    </row>
    <row r="64" spans="2:4" x14ac:dyDescent="0.2">
      <c r="B64" s="1" t="s">
        <v>58</v>
      </c>
      <c r="C64" s="33"/>
      <c r="D64" s="33"/>
    </row>
    <row r="65" spans="2:4" x14ac:dyDescent="0.2">
      <c r="B65" s="1" t="s">
        <v>27</v>
      </c>
      <c r="C65" s="5"/>
      <c r="D65" s="5"/>
    </row>
    <row r="66" spans="2:4" x14ac:dyDescent="0.2">
      <c r="B66" s="25" t="s">
        <v>12</v>
      </c>
      <c r="C66" s="7"/>
      <c r="D66" s="7"/>
    </row>
    <row r="67" spans="2:4" x14ac:dyDescent="0.2">
      <c r="B67" s="1" t="s">
        <v>20</v>
      </c>
      <c r="C67" s="5"/>
      <c r="D67" s="5"/>
    </row>
    <row r="68" spans="2:4" x14ac:dyDescent="0.2">
      <c r="B68" s="1" t="s">
        <v>0</v>
      </c>
      <c r="C68" s="5"/>
      <c r="D68" s="5"/>
    </row>
    <row r="69" spans="2:4" x14ac:dyDescent="0.2">
      <c r="B69" s="1" t="s">
        <v>1</v>
      </c>
      <c r="C69" s="5"/>
      <c r="D69" s="5"/>
    </row>
    <row r="70" spans="2:4" x14ac:dyDescent="0.2">
      <c r="B70" s="1" t="s">
        <v>28</v>
      </c>
      <c r="C70" s="5"/>
      <c r="D70" s="5"/>
    </row>
    <row r="71" spans="2:4" x14ac:dyDescent="0.2">
      <c r="B71" s="4" t="s">
        <v>59</v>
      </c>
    </row>
    <row r="72" spans="2:4" x14ac:dyDescent="0.2">
      <c r="B72" s="4" t="s">
        <v>67</v>
      </c>
    </row>
    <row r="73" spans="2:4" x14ac:dyDescent="0.2">
      <c r="B73" s="25" t="s">
        <v>62</v>
      </c>
      <c r="C73" s="26"/>
      <c r="D73" s="26"/>
    </row>
    <row r="74" spans="2:4" x14ac:dyDescent="0.2">
      <c r="B74" s="1" t="s">
        <v>61</v>
      </c>
    </row>
    <row r="75" spans="2:4" x14ac:dyDescent="0.2">
      <c r="B75" s="27" t="s">
        <v>60</v>
      </c>
      <c r="C75" s="23"/>
      <c r="D75" s="23"/>
    </row>
    <row r="76" spans="2:4" x14ac:dyDescent="0.2">
      <c r="B76" s="28" t="s">
        <v>20</v>
      </c>
      <c r="C76" s="5"/>
      <c r="D76" s="5"/>
    </row>
    <row r="77" spans="2:4" x14ac:dyDescent="0.2">
      <c r="B77" s="28" t="s">
        <v>42</v>
      </c>
      <c r="C77" s="5"/>
      <c r="D77" s="5"/>
    </row>
    <row r="78" spans="2:4" x14ac:dyDescent="0.2">
      <c r="B78" s="25" t="s">
        <v>63</v>
      </c>
      <c r="C78" s="26"/>
      <c r="D78" s="26"/>
    </row>
    <row r="79" spans="2:4" x14ac:dyDescent="0.2">
      <c r="B79" s="1" t="s">
        <v>61</v>
      </c>
    </row>
    <row r="80" spans="2:4" x14ac:dyDescent="0.2">
      <c r="B80" s="27" t="s">
        <v>64</v>
      </c>
      <c r="C80" s="23"/>
      <c r="D80" s="23"/>
    </row>
    <row r="81" spans="2:4" x14ac:dyDescent="0.2">
      <c r="B81" s="28" t="s">
        <v>0</v>
      </c>
      <c r="C81" s="5"/>
      <c r="D81" s="5"/>
    </row>
    <row r="82" spans="2:4" x14ac:dyDescent="0.2">
      <c r="B82" s="28" t="s">
        <v>9</v>
      </c>
      <c r="C82" s="5"/>
      <c r="D82" s="5"/>
    </row>
    <row r="83" spans="2:4" x14ac:dyDescent="0.2">
      <c r="B83" s="25" t="s">
        <v>65</v>
      </c>
      <c r="C83" s="32"/>
      <c r="D83" s="26"/>
    </row>
    <row r="84" spans="2:4" x14ac:dyDescent="0.2">
      <c r="B84" s="1" t="s">
        <v>61</v>
      </c>
    </row>
    <row r="85" spans="2:4" x14ac:dyDescent="0.2">
      <c r="B85" s="27" t="s">
        <v>66</v>
      </c>
      <c r="C85" s="31"/>
      <c r="D85" s="23"/>
    </row>
    <row r="86" spans="2:4" x14ac:dyDescent="0.2">
      <c r="B86" s="28" t="s">
        <v>1</v>
      </c>
      <c r="C86" s="5"/>
      <c r="D86" s="5"/>
    </row>
    <row r="87" spans="2:4" x14ac:dyDescent="0.2">
      <c r="B87" s="28" t="s">
        <v>5</v>
      </c>
      <c r="C87" s="30"/>
      <c r="D87" s="5"/>
    </row>
    <row r="88" spans="2:4" x14ac:dyDescent="0.2">
      <c r="B88" s="29" t="s">
        <v>9</v>
      </c>
      <c r="C88" s="5"/>
      <c r="D88" s="5"/>
    </row>
    <row r="89" spans="2:4" x14ac:dyDescent="0.2">
      <c r="B89" s="29" t="s">
        <v>10</v>
      </c>
      <c r="C89" s="3"/>
      <c r="D89" s="5"/>
    </row>
    <row r="90" spans="2:4" x14ac:dyDescent="0.2">
      <c r="B90" s="29" t="s">
        <v>11</v>
      </c>
      <c r="C90" s="5"/>
      <c r="D90" s="5"/>
    </row>
    <row r="91" spans="2:4" x14ac:dyDescent="0.2">
      <c r="B91" s="4" t="s">
        <v>68</v>
      </c>
    </row>
    <row r="92" spans="2:4" x14ac:dyDescent="0.2">
      <c r="B92" s="25" t="s">
        <v>69</v>
      </c>
      <c r="C92" s="26"/>
      <c r="D92" s="26"/>
    </row>
    <row r="93" spans="2:4" x14ac:dyDescent="0.2">
      <c r="B93" s="1" t="s">
        <v>61</v>
      </c>
    </row>
    <row r="94" spans="2:4" x14ac:dyDescent="0.2">
      <c r="B94" s="27" t="s">
        <v>70</v>
      </c>
      <c r="C94" s="23"/>
      <c r="D94" s="23"/>
    </row>
    <row r="95" spans="2:4" x14ac:dyDescent="0.2">
      <c r="B95" s="28" t="s">
        <v>12</v>
      </c>
      <c r="C95" s="5"/>
      <c r="D95" s="5"/>
    </row>
    <row r="96" spans="2:4" x14ac:dyDescent="0.2">
      <c r="B96" s="28" t="s">
        <v>42</v>
      </c>
      <c r="C96" s="5"/>
      <c r="D96" s="5"/>
    </row>
    <row r="97" spans="2:4" x14ac:dyDescent="0.2">
      <c r="B97" s="25" t="s">
        <v>71</v>
      </c>
      <c r="C97" s="26"/>
      <c r="D97" s="26"/>
    </row>
    <row r="98" spans="2:4" x14ac:dyDescent="0.2">
      <c r="B98" s="1" t="s">
        <v>61</v>
      </c>
    </row>
    <row r="99" spans="2:4" x14ac:dyDescent="0.2">
      <c r="B99" s="27" t="s">
        <v>72</v>
      </c>
      <c r="C99" s="23"/>
      <c r="D99" s="23"/>
    </row>
    <row r="100" spans="2:4" x14ac:dyDescent="0.2">
      <c r="B100" s="28" t="s">
        <v>73</v>
      </c>
      <c r="C100" s="5"/>
      <c r="D100" s="5"/>
    </row>
    <row r="101" spans="2:4" x14ac:dyDescent="0.2">
      <c r="B101" s="28" t="s">
        <v>42</v>
      </c>
      <c r="C101" s="5"/>
      <c r="D101" s="5"/>
    </row>
    <row r="102" spans="2:4" x14ac:dyDescent="0.2">
      <c r="B102" s="2" t="s">
        <v>74</v>
      </c>
    </row>
    <row r="103" spans="2:4" x14ac:dyDescent="0.2">
      <c r="B103" s="2" t="s">
        <v>75</v>
      </c>
    </row>
    <row r="104" spans="2:4" x14ac:dyDescent="0.2">
      <c r="B104" s="6" t="s">
        <v>76</v>
      </c>
      <c r="C104" s="34"/>
      <c r="D104" s="34"/>
    </row>
    <row r="105" spans="2:4" x14ac:dyDescent="0.2">
      <c r="B105" s="1" t="s">
        <v>43</v>
      </c>
      <c r="C105" s="5"/>
      <c r="D105" s="5"/>
    </row>
    <row r="106" spans="2:4" x14ac:dyDescent="0.2">
      <c r="B106" s="1" t="s">
        <v>42</v>
      </c>
      <c r="C106" s="5"/>
      <c r="D106" s="5"/>
    </row>
    <row r="107" spans="2:4" x14ac:dyDescent="0.2">
      <c r="B107" s="6" t="s">
        <v>77</v>
      </c>
      <c r="C107" s="34"/>
      <c r="D107" s="34"/>
    </row>
    <row r="108" spans="2:4" x14ac:dyDescent="0.2">
      <c r="B108" s="1" t="s">
        <v>50</v>
      </c>
      <c r="C108" s="5"/>
      <c r="D108" s="5"/>
    </row>
    <row r="109" spans="2:4" x14ac:dyDescent="0.2">
      <c r="B109" s="1" t="s">
        <v>42</v>
      </c>
      <c r="C109" s="5"/>
      <c r="D109" s="5"/>
    </row>
    <row r="110" spans="2:4" x14ac:dyDescent="0.2">
      <c r="B110" s="6" t="s">
        <v>78</v>
      </c>
      <c r="C110" s="34"/>
      <c r="D110" s="34"/>
    </row>
    <row r="111" spans="2:4" x14ac:dyDescent="0.2">
      <c r="B111" s="1" t="s">
        <v>79</v>
      </c>
      <c r="C111" s="5"/>
      <c r="D111" s="5"/>
    </row>
    <row r="112" spans="2:4" x14ac:dyDescent="0.2">
      <c r="B112" s="28" t="s">
        <v>50</v>
      </c>
      <c r="C112" s="5"/>
      <c r="D112" s="5"/>
    </row>
    <row r="113" spans="2:4" x14ac:dyDescent="0.2">
      <c r="B113" s="28" t="s">
        <v>47</v>
      </c>
      <c r="C113" s="5"/>
      <c r="D113" s="5"/>
    </row>
    <row r="114" spans="2:4" x14ac:dyDescent="0.2">
      <c r="B114" s="28" t="s">
        <v>80</v>
      </c>
      <c r="C114" s="5"/>
      <c r="D114" s="5"/>
    </row>
    <row r="115" spans="2:4" x14ac:dyDescent="0.2">
      <c r="B115" s="1" t="s">
        <v>42</v>
      </c>
      <c r="C115" s="5"/>
      <c r="D115" s="5"/>
    </row>
    <row r="116" spans="2:4" x14ac:dyDescent="0.2">
      <c r="B116" s="6" t="s">
        <v>81</v>
      </c>
      <c r="C116" s="34"/>
      <c r="D116" s="34"/>
    </row>
    <row r="117" spans="2:4" x14ac:dyDescent="0.2">
      <c r="B117" s="1" t="s">
        <v>82</v>
      </c>
      <c r="C117" s="5"/>
      <c r="D117" s="5"/>
    </row>
    <row r="118" spans="2:4" x14ac:dyDescent="0.2">
      <c r="B118" s="1" t="s">
        <v>42</v>
      </c>
      <c r="C118" s="5"/>
      <c r="D118" s="5"/>
    </row>
    <row r="119" spans="2:4" x14ac:dyDescent="0.2">
      <c r="B119" s="4" t="s">
        <v>87</v>
      </c>
    </row>
    <row r="120" spans="2:4" x14ac:dyDescent="0.2">
      <c r="B120" s="6" t="s">
        <v>83</v>
      </c>
      <c r="C120" s="34"/>
      <c r="D120" s="34"/>
    </row>
    <row r="121" spans="2:4" x14ac:dyDescent="0.2">
      <c r="B121" s="1" t="s">
        <v>82</v>
      </c>
      <c r="C121" s="5"/>
      <c r="D121" s="5"/>
    </row>
    <row r="122" spans="2:4" x14ac:dyDescent="0.2">
      <c r="B122" s="1" t="s">
        <v>84</v>
      </c>
      <c r="C122" s="5"/>
      <c r="D122" s="5"/>
    </row>
    <row r="123" spans="2:4" x14ac:dyDescent="0.2">
      <c r="B123" s="4" t="s">
        <v>88</v>
      </c>
      <c r="C123" s="5"/>
      <c r="D123" s="5"/>
    </row>
    <row r="124" spans="2:4" x14ac:dyDescent="0.2">
      <c r="B124" s="6" t="s">
        <v>85</v>
      </c>
      <c r="C124" s="34"/>
      <c r="D124" s="34"/>
    </row>
    <row r="125" spans="2:4" x14ac:dyDescent="0.2">
      <c r="B125" s="1" t="s">
        <v>82</v>
      </c>
      <c r="C125" s="5"/>
      <c r="D125" s="5"/>
    </row>
    <row r="126" spans="2:4" x14ac:dyDescent="0.2">
      <c r="B126" s="1" t="s">
        <v>13</v>
      </c>
      <c r="C126" s="5"/>
      <c r="D126" s="5"/>
    </row>
    <row r="127" spans="2:4" x14ac:dyDescent="0.2">
      <c r="B127" s="4" t="s">
        <v>89</v>
      </c>
      <c r="C127" s="5"/>
      <c r="D127" s="5"/>
    </row>
    <row r="128" spans="2:4" x14ac:dyDescent="0.2">
      <c r="B128" s="6" t="s">
        <v>86</v>
      </c>
      <c r="C128" s="34"/>
      <c r="D128" s="34"/>
    </row>
    <row r="129" spans="2:4" x14ac:dyDescent="0.2">
      <c r="B129" s="1" t="s">
        <v>85</v>
      </c>
      <c r="C129" s="35"/>
      <c r="D129" s="35"/>
    </row>
    <row r="130" spans="2:4" x14ac:dyDescent="0.2">
      <c r="B130" s="1" t="s">
        <v>83</v>
      </c>
      <c r="C130" s="35"/>
      <c r="D130" s="35"/>
    </row>
    <row r="131" spans="2:4" x14ac:dyDescent="0.2">
      <c r="B131" s="2" t="s">
        <v>90</v>
      </c>
    </row>
    <row r="132" spans="2:4" x14ac:dyDescent="0.2">
      <c r="B132" s="6" t="s">
        <v>91</v>
      </c>
      <c r="C132" s="23"/>
      <c r="D132" s="23"/>
    </row>
    <row r="133" spans="2:4" x14ac:dyDescent="0.2">
      <c r="B133" s="1" t="s">
        <v>92</v>
      </c>
      <c r="C133" s="5"/>
      <c r="D133" s="5"/>
    </row>
    <row r="134" spans="2:4" x14ac:dyDescent="0.2">
      <c r="B134" s="1" t="s">
        <v>84</v>
      </c>
      <c r="C134" s="5"/>
      <c r="D134" s="5"/>
    </row>
    <row r="135" spans="2:4" x14ac:dyDescent="0.2">
      <c r="B135" s="6" t="s">
        <v>93</v>
      </c>
      <c r="C135" s="34"/>
      <c r="D135" s="34"/>
    </row>
    <row r="136" spans="2:4" x14ac:dyDescent="0.2">
      <c r="B136" s="1" t="s">
        <v>92</v>
      </c>
      <c r="C136" s="5"/>
      <c r="D136" s="5"/>
    </row>
    <row r="137" spans="2:4" x14ac:dyDescent="0.2">
      <c r="B137" s="1" t="s">
        <v>13</v>
      </c>
      <c r="C137" s="5"/>
      <c r="D137" s="5"/>
    </row>
    <row r="138" spans="2:4" x14ac:dyDescent="0.2">
      <c r="B138" s="6" t="s">
        <v>101</v>
      </c>
      <c r="C138" s="23"/>
      <c r="D138" s="23"/>
    </row>
    <row r="139" spans="2:4" x14ac:dyDescent="0.2">
      <c r="B139" s="1" t="s">
        <v>84</v>
      </c>
      <c r="C139" s="5"/>
      <c r="D139" s="5"/>
    </row>
    <row r="140" spans="2:4" x14ac:dyDescent="0.2">
      <c r="B140" s="1" t="s">
        <v>13</v>
      </c>
      <c r="C140" s="5"/>
      <c r="D140" s="5"/>
    </row>
    <row r="141" spans="2:4" x14ac:dyDescent="0.2">
      <c r="B141" s="37" t="s">
        <v>94</v>
      </c>
      <c r="C141" s="37"/>
      <c r="D141" s="37"/>
    </row>
    <row r="142" spans="2:4" x14ac:dyDescent="0.2">
      <c r="B142" s="6" t="s">
        <v>95</v>
      </c>
      <c r="C142" s="23"/>
      <c r="D142" s="23"/>
    </row>
    <row r="143" spans="2:4" x14ac:dyDescent="0.2">
      <c r="B143" s="1" t="s">
        <v>50</v>
      </c>
      <c r="C143" s="5"/>
      <c r="D143" s="5"/>
    </row>
    <row r="144" spans="2:4" x14ac:dyDescent="0.2">
      <c r="B144" s="1" t="s">
        <v>96</v>
      </c>
      <c r="C144" s="5"/>
      <c r="D144" s="5"/>
    </row>
    <row r="145" spans="2:4" x14ac:dyDescent="0.2">
      <c r="B145" s="6" t="s">
        <v>97</v>
      </c>
      <c r="C145" s="23"/>
      <c r="D145" s="23"/>
    </row>
    <row r="146" spans="2:4" x14ac:dyDescent="0.2">
      <c r="B146" s="1" t="s">
        <v>79</v>
      </c>
      <c r="C146" s="5"/>
      <c r="D146" s="5"/>
    </row>
    <row r="147" spans="2:4" x14ac:dyDescent="0.2">
      <c r="B147" s="1" t="s">
        <v>96</v>
      </c>
      <c r="C147" s="5"/>
      <c r="D147" s="5"/>
    </row>
    <row r="148" spans="2:4" x14ac:dyDescent="0.2">
      <c r="B148" s="6" t="s">
        <v>98</v>
      </c>
      <c r="C148" s="34"/>
      <c r="D148" s="34"/>
    </row>
    <row r="149" spans="2:4" x14ac:dyDescent="0.2">
      <c r="B149" s="1" t="s">
        <v>6</v>
      </c>
      <c r="C149" s="5"/>
      <c r="D149" s="5"/>
    </row>
    <row r="150" spans="2:4" x14ac:dyDescent="0.2">
      <c r="B150" s="1" t="s">
        <v>99</v>
      </c>
      <c r="C150" s="5"/>
      <c r="D150" s="5"/>
    </row>
    <row r="151" spans="2:4" x14ac:dyDescent="0.2">
      <c r="B151" s="28" t="s">
        <v>6</v>
      </c>
      <c r="C151" s="5"/>
      <c r="D151" s="5"/>
    </row>
    <row r="152" spans="2:4" x14ac:dyDescent="0.2">
      <c r="B152" s="28" t="s">
        <v>100</v>
      </c>
      <c r="C152" s="5"/>
      <c r="D152" s="5"/>
    </row>
  </sheetData>
  <mergeCells count="7">
    <mergeCell ref="B36:E36"/>
    <mergeCell ref="B141:D141"/>
    <mergeCell ref="B2:D2"/>
    <mergeCell ref="B3:D3"/>
    <mergeCell ref="B4:E4"/>
    <mergeCell ref="B34:D34"/>
    <mergeCell ref="B35:D3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Alejandro Tellez Santamaria</cp:lastModifiedBy>
  <dcterms:created xsi:type="dcterms:W3CDTF">2016-08-23T23:17:27Z</dcterms:created>
  <dcterms:modified xsi:type="dcterms:W3CDTF">2019-06-09T02:04:30Z</dcterms:modified>
</cp:coreProperties>
</file>